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<sst xmlns="http://schemas.openxmlformats.org/spreadsheetml/2006/main" count="936" uniqueCount="68">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</sst>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zoomScale="70" zoomScaleNormal="70" zoomScalePageLayoutView="0" workbookViewId="0" topLeftCell="A1">
      <pane xSplit="3" ySplit="6" topLeftCell="H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94" sqref="R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9.75390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29184.29999999999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68700.4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37530.30662000025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114145.8</v>
      </c>
      <c r="AP9" s="90">
        <f>AP10+AP15+AP24+AP33+AP47+AP52+AP54+AP61+AP62+AP71+AP72+AP76+AP88+AP81+AP83+AP82+AP69+AP89+AP91+AP90+AP70+AP40+AP92</f>
        <v>174451.70000000004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8038.5</v>
      </c>
      <c r="AP10" s="140">
        <f>B10+C10-AO10</f>
        <v>15680.900000000001</v>
      </c>
      <c r="AR10" s="143"/>
    </row>
    <row r="11" spans="1:44" s="142" customFormat="1" ht="15.75">
      <c r="A11" s="144" t="s">
        <v>5</v>
      </c>
      <c r="B11" s="139">
        <v>17088.2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7433.400000000001</v>
      </c>
      <c r="AP11" s="140">
        <f>B11+C11-AO11</f>
        <v>13804.800000000007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944.8999999999985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537.3999999999993</v>
      </c>
      <c r="AP14" s="140">
        <f>AP10-AP11-AP12-AP13</f>
        <v>1732.599999999995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13437.4</v>
      </c>
      <c r="AP15" s="140">
        <f aca="true" t="shared" si="3" ref="AP15:AP31">B15+C15-AO15</f>
        <v>75153.60000000003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611</v>
      </c>
      <c r="AP19" s="140">
        <f t="shared" si="3"/>
        <v>2907.999999999998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606.2</v>
      </c>
      <c r="AP20" s="140">
        <f t="shared" si="3"/>
        <v>10061.5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300.9</v>
      </c>
      <c r="AP21" s="140">
        <f t="shared" si="3"/>
        <v>1242.9999999999995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892.2</v>
      </c>
      <c r="AP23" s="140">
        <f t="shared" si="3"/>
        <v>11978.599999999997</v>
      </c>
      <c r="AR23" s="143"/>
    </row>
    <row r="24" spans="1:44" s="142" customFormat="1" ht="15" customHeight="1">
      <c r="A24" s="138" t="s">
        <v>7</v>
      </c>
      <c r="B24" s="139">
        <f>32531.8-3772.4-400</f>
        <v>28359.399999999998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12408.2</v>
      </c>
      <c r="AP24" s="140">
        <f t="shared" si="3"/>
        <v>33962.3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11141.5</v>
      </c>
      <c r="AP25" s="149">
        <f t="shared" si="3"/>
        <v>5996.4000000000015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28268.6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12408.2</v>
      </c>
      <c r="AP32" s="140">
        <f>AP24-AP30</f>
        <v>33780.600000000006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103.7</v>
      </c>
      <c r="AP33" s="140">
        <f aca="true" t="shared" si="6" ref="AP33:AP38">B33+C33-AO33</f>
        <v>684.1000000000007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72.9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5.1000000000000005</v>
      </c>
      <c r="AP39" s="140">
        <f>AP33-AP34-AP36-AP38-AP35-AP37</f>
        <v>325.5000000000008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2651.7000000000003</v>
      </c>
      <c r="AP47" s="140">
        <f>B47+C47-AO47</f>
        <v>11807.7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2494.7</v>
      </c>
      <c r="AP49" s="140">
        <f>B49+C49-AO49</f>
        <v>9850.7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128.10000000000008</v>
      </c>
      <c r="AP51" s="140">
        <f>AP47-AP49-AP48</f>
        <v>1827.3</v>
      </c>
      <c r="AR51" s="143"/>
    </row>
    <row r="52" spans="1:44" s="142" customFormat="1" ht="15" customHeight="1">
      <c r="A52" s="138" t="s">
        <v>0</v>
      </c>
      <c r="B52" s="139">
        <v>9156.4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5551.4</v>
      </c>
      <c r="AP52" s="140">
        <f aca="true" t="shared" si="12" ref="AP52:AP59">B52+C52-AO52</f>
        <v>6303.499999999996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1831.4999999999995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889.8</v>
      </c>
      <c r="AP54" s="140">
        <f t="shared" si="12"/>
        <v>2595.4000000000005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8.399999999999999</v>
      </c>
      <c r="AP57" s="140">
        <f t="shared" si="12"/>
        <v>199.89999999999992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O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>
        <f>AI54-AI55-AI57-AI59-AI56-AI58</f>
        <v>0</v>
      </c>
      <c r="AJ60" s="140">
        <f>AJ54-AJ55-AJ57-AJ59-AJ56-AJ58</f>
        <v>0</v>
      </c>
      <c r="AK60" s="140">
        <f>AK54-AK55-AK57-AK59-AK56-AK58</f>
        <v>0</v>
      </c>
      <c r="AL60" s="140">
        <f>AL54-AL55-AL57-AL59-AL56-AL58</f>
        <v>0</v>
      </c>
      <c r="AM60" s="140">
        <f>AM54-AM55-AM57-AM59-AM56-AM58</f>
        <v>0</v>
      </c>
      <c r="AN60" s="140"/>
      <c r="AO60" s="140">
        <f>AO54-AO55-AO57-AO59-AO56-AO58</f>
        <v>397</v>
      </c>
      <c r="AP60" s="140">
        <f>AP54-AP55-AP57-AP59-AP56-AP58</f>
        <v>1436.6000000000008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199.99999999999997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924.5999999999999</v>
      </c>
      <c r="AP62" s="140">
        <f t="shared" si="15"/>
        <v>8869.5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v>275.3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1095.8999999999999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14.899999999999999</v>
      </c>
      <c r="AP66" s="140">
        <f t="shared" si="15"/>
        <v>130.59999999999997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1150.9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0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367.5</v>
      </c>
      <c r="AP68" s="140">
        <f>AP62-AP63-AP66-AP67-AP65-AP64</f>
        <v>3795.7000000000007</v>
      </c>
      <c r="AR68" s="143"/>
    </row>
    <row r="69" spans="1:44" s="142" customFormat="1" ht="31.5">
      <c r="A69" s="138" t="s">
        <v>45</v>
      </c>
      <c r="B69" s="139">
        <v>2011.5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949.6</v>
      </c>
      <c r="AP69" s="158">
        <f aca="true" t="shared" si="17" ref="AP69:AP92">B69+C69-AO69</f>
        <v>1073.6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1595.6000000000001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v>1453.9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206.5</v>
      </c>
      <c r="AP72" s="158">
        <f t="shared" si="17"/>
        <v>3948.8999999999996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10634.199999999999</v>
      </c>
      <c r="AP89" s="140">
        <f t="shared" si="17"/>
        <v>7031.5000000000055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1886.8</v>
      </c>
      <c r="AP90" s="140">
        <f t="shared" si="17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</f>
        <v>54435.1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54437.50000000001</v>
      </c>
      <c r="AP92" s="140">
        <f t="shared" si="17"/>
        <v>0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0</v>
      </c>
      <c r="T94" s="91">
        <f t="shared" si="18"/>
        <v>0</v>
      </c>
      <c r="U94" s="91">
        <f t="shared" si="18"/>
        <v>0</v>
      </c>
      <c r="V94" s="91">
        <f t="shared" si="18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114145.8</v>
      </c>
      <c r="AP94" s="91">
        <f>AP10+AP15+AP24+AP33+AP47+AP52+AP54+AP61+AP62+AP69+AP71+AP72+AP76+AP81+AP82+AP83+AP88+AP89+AP90+AP91+AP70+AP40+AP92</f>
        <v>174451.70000000004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63387.799999999996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0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20049.899999999998</v>
      </c>
      <c r="AP95" s="72">
        <f>B95+C95-AO95</f>
        <v>67916.06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5986.200000000001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0</v>
      </c>
      <c r="T96" s="72">
        <f t="shared" si="20"/>
        <v>0</v>
      </c>
      <c r="U96" s="72">
        <f t="shared" si="20"/>
        <v>0</v>
      </c>
      <c r="V96" s="72">
        <f t="shared" si="20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1512.9999999999998</v>
      </c>
      <c r="AP96" s="72">
        <f>B96+C96-AO96</f>
        <v>13247.7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1778.3999999999999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0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664</v>
      </c>
      <c r="AP98" s="72">
        <f>B98+C98-AO98</f>
        <v>4011.699999999998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0</v>
      </c>
      <c r="T99" s="72">
        <f t="shared" si="23"/>
        <v>0</v>
      </c>
      <c r="U99" s="72">
        <f t="shared" si="23"/>
        <v>0</v>
      </c>
      <c r="V99" s="72">
        <f t="shared" si="23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2799.6</v>
      </c>
      <c r="AP99" s="72">
        <f>B99+C99-AO99</f>
        <v>12835.300000000001</v>
      </c>
    </row>
    <row r="100" spans="1:42" ht="12.75">
      <c r="A100" s="137" t="s">
        <v>35</v>
      </c>
      <c r="B100" s="20">
        <f>B94-B95-B96-B97-B98-B99</f>
        <v>124117.2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0</v>
      </c>
      <c r="T100" s="92">
        <f t="shared" si="25"/>
        <v>0</v>
      </c>
      <c r="U100" s="92">
        <f t="shared" si="25"/>
        <v>0</v>
      </c>
      <c r="V100" s="92">
        <f t="shared" si="25"/>
        <v>0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89119.3</v>
      </c>
      <c r="AP100" s="92">
        <f>AP94-AP95-AP96-AP97-AP98-AP99</f>
        <v>76426.84000000004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2019-08-09T13:08:23Z</cp:lastPrinted>
  <dcterms:created xsi:type="dcterms:W3CDTF">2002-11-05T08:53:00Z</dcterms:created>
  <dcterms:modified xsi:type="dcterms:W3CDTF">2019-08-15T13:59:50Z</dcterms:modified>
  <cp:category/>
  <cp:version/>
  <cp:contentType/>
  <cp:contentStatus/>
</cp:coreProperties>
</file>